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 Entregado\"/>
    </mc:Choice>
  </mc:AlternateContent>
  <xr:revisionPtr revIDLastSave="0" documentId="8_{4708E96C-81D0-43AF-8E2D-47122835432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Print_Area" localSheetId="0">EA!$B$2:$D$66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C30" i="1"/>
  <c r="C33" i="1"/>
  <c r="C34" i="1"/>
  <c r="D34" i="1"/>
  <c r="D61" i="1"/>
  <c r="C61" i="1"/>
  <c r="D54" i="1"/>
  <c r="D48" i="1"/>
  <c r="C48" i="1"/>
  <c r="D44" i="1"/>
  <c r="C44" i="1"/>
  <c r="D30" i="1"/>
  <c r="D22" i="1"/>
  <c r="C22" i="1"/>
  <c r="D19" i="1"/>
  <c r="C19" i="1"/>
  <c r="D11" i="1"/>
  <c r="C11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<sst xmlns="http://schemas.openxmlformats.org/spreadsheetml/2006/main" count="60" uniqueCount="60">
  <si>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</si>
  <si>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</si>
  <si>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</si>
  <si>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</si>
  <si>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</si>
  <si>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</si>
  <si>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</si>
  <si>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</si>
  <si>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</si>
  <si>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</si>
  <si>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</si>
  <si>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</si>
  <si>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</si>
  <si>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</si>
  <si>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</si>
  <si>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</si>
  <si>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</si>
  <si>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</si>
  <si>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</si>
  <si>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</si>
  <si>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</si>
  <si>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</si>
  <si>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</si>
  <si>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</si>
  <si>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</si>
  <si>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</si>
  <si>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</si>
  <si>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</si>
  <si>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</si>
  <si>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</si>
  <si>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</si>
  <si>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</si>
  <si>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</si>
  <si>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</si>
  <si>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</si>
  <si>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</si>
  <si>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</si>
  <si>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</si>
  <si>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</si>
  <si>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</si>
  <si>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</si>
  <si>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</si>
  <si>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</si>
  <si>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</si>
  <si>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</si>
  <si>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</si>
  <si>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</si>
  <si>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</si>
  <si>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</si>
  <si>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</si>
  <si>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</si>
  <si>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</si>
  <si>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</si>
  <si>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</si>
  <si>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</si>
  <si>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</si>
  <si>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</si>
  <si>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</si>
  <si>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DEL  1o.  ENERO  AL 31 DE DICIEMBRE DEL AÑO 2021 Y 2020</t>
  </si>
  <si>
    <t>ESTADO  DE  ACTIVIDADES CONSOLIDADO PODERES Y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</si>
</sst>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63">
    <xf numFmtId="37" fontId="0" fillId="0" borderId="0" xfId="0"/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3" fillId="4" borderId="5" xfId="0" applyFont="1" applyFill="1" applyBorder="1" applyAlignment="1">
      <alignment horizontal="left" indent="1"/>
    </xf>
    <xf numFmtId="37" fontId="4" fillId="4" borderId="9" xfId="0" applyFont="1" applyFill="1" applyBorder="1" applyAlignment="1">
      <alignment horizontal="left" indent="1"/>
    </xf>
    <xf numFmtId="37" fontId="5" fillId="4" borderId="9" xfId="0" applyFont="1" applyFill="1" applyBorder="1" applyAlignment="1">
      <alignment horizontal="left" indent="2"/>
    </xf>
    <xf numFmtId="37" fontId="4" fillId="4" borderId="9" xfId="0" applyFont="1" applyFill="1" applyBorder="1" applyAlignment="1">
      <alignment horizontal="left" vertical="top" wrapText="1" indent="1"/>
    </xf>
    <xf numFmtId="37" fontId="5" fillId="4" borderId="9" xfId="0" applyFont="1" applyFill="1" applyBorder="1" applyAlignment="1">
      <alignment horizontal="left" wrapText="1" indent="2"/>
    </xf>
    <xf numFmtId="37" fontId="4" fillId="4" borderId="9" xfId="0" applyFont="1" applyFill="1" applyBorder="1" applyAlignment="1">
      <alignment horizontal="left" wrapText="1" indent="1"/>
    </xf>
    <xf numFmtId="37" fontId="3" fillId="4" borderId="9" xfId="0" applyFont="1" applyFill="1" applyBorder="1" applyAlignment="1">
      <alignment horizontal="left" indent="1"/>
    </xf>
    <xf numFmtId="37" fontId="4" fillId="0" borderId="0" xfId="0" applyFont="1" applyAlignment="1">
      <alignment horizontal="left" indent="1"/>
    </xf>
    <xf numFmtId="37" fontId="3" fillId="0" borderId="0" xfId="0" applyFont="1"/>
    <xf numFmtId="39" fontId="3" fillId="0" borderId="0" xfId="0" applyNumberFormat="1" applyFont="1"/>
    <xf numFmtId="37" fontId="5" fillId="4" borderId="9" xfId="0" applyFont="1" applyFill="1" applyBorder="1" applyAlignment="1">
      <alignment horizontal="left" vertical="center" wrapText="1" indent="1"/>
    </xf>
    <xf numFmtId="37" fontId="5" fillId="4" borderId="9" xfId="0" applyFont="1" applyFill="1" applyBorder="1" applyAlignment="1">
      <alignment horizontal="left" wrapText="1" indent="1"/>
    </xf>
    <xf numFmtId="37" fontId="5" fillId="4" borderId="9" xfId="0" applyFont="1" applyFill="1" applyBorder="1" applyAlignment="1">
      <alignment horizontal="left" vertical="top" wrapText="1" indent="2"/>
    </xf>
    <xf numFmtId="37" fontId="4" fillId="4" borderId="18" xfId="0" applyFont="1" applyFill="1" applyBorder="1"/>
    <xf numFmtId="37" fontId="4" fillId="4" borderId="19" xfId="0" applyFont="1" applyFill="1" applyBorder="1"/>
    <xf numFmtId="37" fontId="5" fillId="4" borderId="20" xfId="0" applyFont="1" applyFill="1" applyBorder="1"/>
    <xf numFmtId="37" fontId="5" fillId="4" borderId="21" xfId="0" applyFont="1" applyFill="1" applyBorder="1"/>
    <xf numFmtId="37" fontId="5" fillId="4" borderId="22" xfId="0" applyFont="1" applyFill="1" applyBorder="1"/>
    <xf numFmtId="37" fontId="5" fillId="0" borderId="0" xfId="0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wrapText="1"/>
    </xf>
    <xf numFmtId="39" fontId="3" fillId="4" borderId="8" xfId="0" applyNumberFormat="1" applyFont="1" applyFill="1" applyBorder="1" applyAlignment="1">
      <alignment horizontal="left" indent="1"/>
    </xf>
    <xf numFmtId="39" fontId="5" fillId="4" borderId="7" xfId="0" applyNumberFormat="1" applyFont="1" applyFill="1" applyBorder="1"/>
    <xf numFmtId="37" fontId="4" fillId="4" borderId="10" xfId="0" applyNumberFormat="1" applyFont="1" applyFill="1" applyBorder="1"/>
    <xf numFmtId="37" fontId="4" fillId="4" borderId="11" xfId="0" applyNumberFormat="1" applyFont="1" applyFill="1" applyBorder="1"/>
    <xf numFmtId="37" fontId="5" fillId="4" borderId="10" xfId="1" applyNumberFormat="1" applyFont="1" applyFill="1" applyBorder="1" applyAlignment="1" applyProtection="1"/>
    <xf numFmtId="37" fontId="5" fillId="4" borderId="11" xfId="1" applyNumberFormat="1" applyFont="1" applyFill="1" applyBorder="1" applyAlignment="1" applyProtection="1"/>
    <xf numFmtId="37" fontId="3" fillId="4" borderId="12" xfId="0" applyNumberFormat="1" applyFont="1" applyFill="1" applyBorder="1" applyAlignment="1">
      <alignment horizontal="left" indent="1"/>
    </xf>
    <xf numFmtId="37" fontId="5" fillId="4" borderId="11" xfId="0" applyNumberFormat="1" applyFont="1" applyFill="1" applyBorder="1"/>
    <xf numFmtId="37" fontId="4" fillId="4" borderId="13" xfId="1" applyNumberFormat="1" applyFont="1" applyFill="1" applyBorder="1" applyAlignment="1" applyProtection="1"/>
    <xf numFmtId="37" fontId="4" fillId="4" borderId="7" xfId="1" applyNumberFormat="1" applyFont="1" applyFill="1" applyBorder="1" applyAlignment="1" applyProtection="1"/>
    <xf numFmtId="37" fontId="5" fillId="4" borderId="10" xfId="1" applyNumberFormat="1" applyFont="1" applyFill="1" applyBorder="1" applyAlignment="1" applyProtection="1">
      <alignment vertical="top"/>
    </xf>
    <xf numFmtId="37" fontId="5" fillId="4" borderId="11" xfId="1" applyNumberFormat="1" applyFont="1" applyFill="1" applyBorder="1" applyAlignment="1" applyProtection="1">
      <alignment vertical="top"/>
    </xf>
    <xf numFmtId="37" fontId="4" fillId="4" borderId="10" xfId="1" applyNumberFormat="1" applyFont="1" applyFill="1" applyBorder="1" applyAlignment="1" applyProtection="1"/>
    <xf numFmtId="37" fontId="4" fillId="4" borderId="11" xfId="1" applyNumberFormat="1" applyFont="1" applyFill="1" applyBorder="1" applyAlignment="1" applyProtection="1"/>
    <xf numFmtId="37" fontId="4" fillId="4" borderId="14" xfId="0" applyNumberFormat="1" applyFont="1" applyFill="1" applyBorder="1"/>
    <xf numFmtId="37" fontId="4" fillId="4" borderId="15" xfId="0" applyNumberFormat="1" applyFont="1" applyFill="1" applyBorder="1"/>
    <xf numFmtId="37" fontId="4" fillId="4" borderId="10" xfId="0" applyNumberFormat="1" applyFont="1" applyFill="1" applyBorder="1" applyAlignment="1">
      <alignment vertical="top"/>
    </xf>
    <xf numFmtId="37" fontId="4" fillId="4" borderId="11" xfId="0" applyNumberFormat="1" applyFont="1" applyFill="1" applyBorder="1" applyAlignment="1">
      <alignment vertical="top"/>
    </xf>
    <xf numFmtId="37" fontId="5" fillId="4" borderId="10" xfId="0" applyNumberFormat="1" applyFont="1" applyFill="1" applyBorder="1" applyAlignment="1">
      <alignment vertical="top"/>
    </xf>
    <xf numFmtId="37" fontId="5" fillId="4" borderId="11" xfId="0" applyNumberFormat="1" applyFont="1" applyFill="1" applyBorder="1" applyAlignment="1">
      <alignment vertical="top"/>
    </xf>
    <xf numFmtId="37" fontId="4" fillId="4" borderId="17" xfId="0" applyNumberFormat="1" applyFont="1" applyFill="1" applyBorder="1"/>
    <xf numFmtId="37" fontId="4" fillId="4" borderId="16" xfId="0" applyNumberFormat="1" applyFont="1" applyFill="1" applyBorder="1"/>
    <xf numFmtId="37" fontId="5" fillId="0" borderId="0" xfId="0" applyNumberFormat="1" applyFont="1" applyFill="1" applyBorder="1" applyAlignment="1">
      <alignment vertical="top"/>
    </xf>
    <xf numFmtId="37" fontId="0" fillId="0" borderId="0" xfId="0" applyBorder="1"/>
    <xf numFmtId="37" fontId="5" fillId="0" borderId="0" xfId="0" applyFont="1" applyBorder="1"/>
    <xf numFmtId="37" fontId="3" fillId="0" borderId="0" xfId="0" applyFont="1" applyBorder="1"/>
    <xf numFmtId="37" fontId="3" fillId="0" borderId="0" xfId="0" applyFont="1" applyBorder="1" applyAlignment="1">
      <alignment horizontal="center" vertical="top" wrapText="1"/>
    </xf>
    <xf numFmtId="37" fontId="3" fillId="0" borderId="0" xfId="0" applyFont="1" applyBorder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82"/>
  <sheetViews>
    <sheetView showGridLines="0" tabSelected="1" topLeftCell="A32" zoomScaleNormal="100" workbookViewId="0">
      <selection activeCell="H55" sqref="H55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8" t="s">
        <v>0</v>
      </c>
      <c r="C2" s="58"/>
      <c r="D2" s="58"/>
    </row>
    <row r="3" spans="2:4" ht="15.75" customHeight="1" x14ac:dyDescent="0.2">
      <c r="B3" s="59" t="s">
        <v>59</v>
      </c>
      <c r="C3" s="59"/>
      <c r="D3" s="59"/>
    </row>
    <row r="4" spans="2:4" ht="14.25" customHeight="1" x14ac:dyDescent="0.2">
      <c r="B4" s="59" t="s">
        <v>58</v>
      </c>
      <c r="C4" s="59"/>
      <c r="D4" s="59"/>
    </row>
    <row r="5" spans="2:4" ht="2.25" customHeight="1" x14ac:dyDescent="0.2">
      <c r="B5" s="60"/>
      <c r="C5" s="60"/>
      <c r="D5" s="60"/>
    </row>
    <row r="6" spans="2:4" ht="9.75" customHeight="1" x14ac:dyDescent="0.2">
      <c r="B6" s="61" t="s">
        <v>1</v>
      </c>
      <c r="C6" s="61"/>
      <c r="D6" s="61"/>
    </row>
    <row r="7" spans="2:4" ht="6" customHeight="1" thickBot="1" x14ac:dyDescent="0.25">
      <c r="B7" s="62"/>
      <c r="C7" s="62"/>
      <c r="D7" s="62"/>
    </row>
    <row r="8" spans="2:4" ht="28.5" customHeight="1" x14ac:dyDescent="0.2">
      <c r="B8" s="1" t="s">
        <v>2</v>
      </c>
      <c r="C8" s="2">
        <v>2021</v>
      </c>
      <c r="D8" s="3">
        <v>2020</v>
      </c>
    </row>
    <row r="9" spans="2:4" s="7" customFormat="1" ht="9" hidden="1" customHeight="1" x14ac:dyDescent="0.2">
      <c r="B9" s="4"/>
      <c r="C9" s="5"/>
      <c r="D9" s="6"/>
    </row>
    <row r="10" spans="2:4" ht="13.5" customHeight="1" x14ac:dyDescent="0.2">
      <c r="B10" s="8" t="s">
        <v>3</v>
      </c>
      <c r="C10" s="30"/>
      <c r="D10" s="31"/>
    </row>
    <row r="11" spans="2:4" ht="15.75" customHeight="1" x14ac:dyDescent="0.2">
      <c r="B11" s="9" t="s">
        <v>4</v>
      </c>
      <c r="C11" s="32">
        <f>SUM(C12:C18)</f>
        <v>4632493934.2699995</v>
      </c>
      <c r="D11" s="33">
        <f>SUM(D12:D18)</f>
        <v>4560181249</v>
      </c>
    </row>
    <row r="12" spans="2:4" ht="11.25" customHeight="1" x14ac:dyDescent="0.2">
      <c r="B12" s="10" t="s">
        <v>5</v>
      </c>
      <c r="C12" s="34">
        <v>2150173203</v>
      </c>
      <c r="D12" s="35">
        <v>2089902857</v>
      </c>
    </row>
    <row r="13" spans="2:4" ht="11.25" customHeight="1" x14ac:dyDescent="0.2">
      <c r="B13" s="10" t="s">
        <v>6</v>
      </c>
      <c r="C13" s="34">
        <v>0</v>
      </c>
      <c r="D13" s="35">
        <v>0</v>
      </c>
    </row>
    <row r="14" spans="2:4" ht="11.25" customHeight="1" x14ac:dyDescent="0.2">
      <c r="B14" s="10" t="s">
        <v>7</v>
      </c>
      <c r="C14" s="34">
        <v>46800137</v>
      </c>
      <c r="D14" s="35">
        <v>48718104</v>
      </c>
    </row>
    <row r="15" spans="2:4" ht="11.25" customHeight="1" x14ac:dyDescent="0.2">
      <c r="B15" s="10" t="s">
        <v>8</v>
      </c>
      <c r="C15" s="34">
        <v>2018617622</v>
      </c>
      <c r="D15" s="35">
        <v>1878450106</v>
      </c>
    </row>
    <row r="16" spans="2:4" ht="11.25" customHeight="1" x14ac:dyDescent="0.2">
      <c r="B16" s="10" t="s">
        <v>9</v>
      </c>
      <c r="C16" s="34">
        <v>48522337.060000002</v>
      </c>
      <c r="D16" s="35">
        <v>168457691</v>
      </c>
    </row>
    <row r="17" spans="2:9" ht="11.25" customHeight="1" x14ac:dyDescent="0.2">
      <c r="B17" s="10" t="s">
        <v>10</v>
      </c>
      <c r="C17" s="34">
        <v>62116815</v>
      </c>
      <c r="D17" s="35">
        <v>104349671</v>
      </c>
    </row>
    <row r="18" spans="2:9" ht="11.25" customHeight="1" x14ac:dyDescent="0.2">
      <c r="B18" s="10" t="s">
        <v>11</v>
      </c>
      <c r="C18" s="34">
        <v>306263820.20999998</v>
      </c>
      <c r="D18" s="35">
        <v>270302820</v>
      </c>
    </row>
    <row r="19" spans="2:9" ht="36.75" customHeight="1" x14ac:dyDescent="0.2">
      <c r="B19" s="11" t="s">
        <v>12</v>
      </c>
      <c r="C19" s="46">
        <f>SUM(C20:C21)</f>
        <v>75578358327.399994</v>
      </c>
      <c r="D19" s="47">
        <f>SUM(D20:D21)</f>
        <v>74362143984</v>
      </c>
    </row>
    <row r="20" spans="2:9" ht="24" customHeight="1" x14ac:dyDescent="0.2">
      <c r="B20" s="12" t="s">
        <v>13</v>
      </c>
      <c r="C20" s="48">
        <v>75578358327.399994</v>
      </c>
      <c r="D20" s="49">
        <v>74362143984</v>
      </c>
    </row>
    <row r="21" spans="2:9" ht="10.5" customHeight="1" x14ac:dyDescent="0.2">
      <c r="B21" s="12" t="s">
        <v>14</v>
      </c>
      <c r="C21" s="48"/>
      <c r="D21" s="49"/>
    </row>
    <row r="22" spans="2:9" ht="12.75" customHeight="1" x14ac:dyDescent="0.2">
      <c r="B22" s="13" t="s">
        <v>15</v>
      </c>
      <c r="C22" s="32">
        <f>SUM(C23:C27)</f>
        <v>56541393.079999998</v>
      </c>
      <c r="D22" s="33">
        <f>SUM(D23:D27)</f>
        <v>55417308</v>
      </c>
      <c r="G22" s="52"/>
      <c r="H22" s="52"/>
    </row>
    <row r="23" spans="2:9" ht="12.75" customHeight="1" x14ac:dyDescent="0.2">
      <c r="B23" s="10" t="s">
        <v>16</v>
      </c>
      <c r="C23" s="34">
        <v>33618497</v>
      </c>
      <c r="D23" s="35">
        <v>2983544</v>
      </c>
    </row>
    <row r="24" spans="2:9" ht="12.75" customHeight="1" x14ac:dyDescent="0.2">
      <c r="B24" s="10" t="s">
        <v>17</v>
      </c>
      <c r="C24" s="34">
        <v>0</v>
      </c>
      <c r="D24" s="35">
        <v>0</v>
      </c>
    </row>
    <row r="25" spans="2:9" ht="12.75" customHeight="1" x14ac:dyDescent="0.2">
      <c r="B25" s="12" t="s">
        <v>57</v>
      </c>
      <c r="C25" s="34">
        <v>0</v>
      </c>
      <c r="D25" s="35">
        <v>0</v>
      </c>
    </row>
    <row r="26" spans="2:9" ht="12.75" customHeight="1" x14ac:dyDescent="0.2">
      <c r="B26" s="10" t="s">
        <v>18</v>
      </c>
      <c r="C26" s="34">
        <v>8618</v>
      </c>
      <c r="D26" s="35">
        <v>0</v>
      </c>
    </row>
    <row r="27" spans="2:9" ht="12.75" customHeight="1" x14ac:dyDescent="0.2">
      <c r="B27" s="10" t="s">
        <v>19</v>
      </c>
      <c r="C27" s="34">
        <v>22914278.079999998</v>
      </c>
      <c r="D27" s="35">
        <v>52433764</v>
      </c>
    </row>
    <row r="28" spans="2:9" ht="15" customHeight="1" x14ac:dyDescent="0.2">
      <c r="B28" s="9" t="s">
        <v>20</v>
      </c>
      <c r="C28" s="32">
        <f>C11+C19+C22</f>
        <v>80267393654.75</v>
      </c>
      <c r="D28" s="33">
        <f>D11+D19+D22</f>
        <v>78977742541</v>
      </c>
    </row>
    <row r="29" spans="2:9" ht="17.25" customHeight="1" x14ac:dyDescent="0.2">
      <c r="B29" s="14" t="s">
        <v>21</v>
      </c>
      <c r="C29" s="36"/>
      <c r="D29" s="37"/>
    </row>
    <row r="30" spans="2:9" ht="14.25" customHeight="1" x14ac:dyDescent="0.2">
      <c r="B30" s="9" t="s">
        <v>22</v>
      </c>
      <c r="C30" s="32">
        <f>SUMA(C31:C33)</f>
        <v>45760405077.779999</v>
      </c>
      <c r="D30" s="33">
        <f>SUM(D31:D33)</f>
        <v>43674357627</v>
      </c>
    </row>
    <row r="31" spans="2:9" ht="12" customHeight="1" x14ac:dyDescent="0.2">
      <c r="B31" s="10" t="s">
        <v>23</v>
      </c>
      <c r="C31" s="34">
        <v>39089177055.989998</v>
      </c>
      <c r="D31" s="35">
        <v>36642485469</v>
      </c>
      <c r="I31" s="15"/>
    </row>
    <row r="32" spans="2:9" ht="9.75" customHeight="1" x14ac:dyDescent="0.2">
      <c r="B32" s="10" t="s">
        <v>24</v>
      </c>
      <c r="C32" s="34">
        <v>1128063196.3099999</v>
      </c>
      <c r="D32" s="35">
        <v>1115145624</v>
      </c>
    </row>
    <row r="33" spans="2:9" ht="9.75" customHeight="1" x14ac:dyDescent="0.2">
      <c r="B33" s="10" t="s">
        <v>25</v>
      </c>
      <c r="C33" s="34">
        <f>5518799052.48+24365773</f>
        <v>5543164825.4799995</v>
      </c>
      <c r="D33" s="35">
        <v>5916726534</v>
      </c>
    </row>
    <row r="34" spans="2:9" s="16" customFormat="1" ht="12.75" customHeight="1" x14ac:dyDescent="0.2">
      <c r="B34" s="13" t="s">
        <v>26</v>
      </c>
      <c r="C34" s="38">
        <f>SUM(C35:C43)</f>
        <v>18622919958.48</v>
      </c>
      <c r="D34" s="39">
        <f>SUM(D35:D43)</f>
        <v>18703993789</v>
      </c>
    </row>
    <row r="35" spans="2:9" s="16" customFormat="1" x14ac:dyDescent="0.2">
      <c r="B35" s="12" t="s">
        <v>27</v>
      </c>
      <c r="C35" s="40">
        <v>529221656.18000031</v>
      </c>
      <c r="D35" s="41">
        <v>917486097</v>
      </c>
      <c r="I35" s="17"/>
    </row>
    <row r="36" spans="2:9" s="16" customFormat="1" ht="11.25" customHeight="1" x14ac:dyDescent="0.2">
      <c r="B36" s="18" t="s">
        <v>28</v>
      </c>
      <c r="C36" s="40">
        <v>16029432723</v>
      </c>
      <c r="D36" s="41">
        <v>15330264646</v>
      </c>
    </row>
    <row r="37" spans="2:9" s="16" customFormat="1" ht="10.5" customHeight="1" x14ac:dyDescent="0.2">
      <c r="B37" s="18" t="s">
        <v>29</v>
      </c>
      <c r="C37" s="40">
        <v>264562699</v>
      </c>
      <c r="D37" s="41">
        <v>876872334</v>
      </c>
    </row>
    <row r="38" spans="2:9" s="16" customFormat="1" ht="9.75" customHeight="1" x14ac:dyDescent="0.2">
      <c r="B38" s="18" t="s">
        <v>30</v>
      </c>
      <c r="C38" s="40">
        <v>1769006103.1800001</v>
      </c>
      <c r="D38" s="41">
        <v>1560558855</v>
      </c>
    </row>
    <row r="39" spans="2:9" s="16" customFormat="1" ht="9.75" customHeight="1" x14ac:dyDescent="0.2">
      <c r="B39" s="18" t="s">
        <v>31</v>
      </c>
      <c r="C39" s="40">
        <v>1972883</v>
      </c>
      <c r="D39" s="41">
        <v>2314247</v>
      </c>
    </row>
    <row r="40" spans="2:9" s="16" customFormat="1" ht="12" customHeight="1" x14ac:dyDescent="0.2">
      <c r="B40" s="12" t="s">
        <v>32</v>
      </c>
      <c r="C40" s="40">
        <v>21920879</v>
      </c>
      <c r="D40" s="41">
        <v>4991773</v>
      </c>
    </row>
    <row r="41" spans="2:9" s="16" customFormat="1" ht="9.75" customHeight="1" x14ac:dyDescent="0.2">
      <c r="B41" s="18" t="s">
        <v>33</v>
      </c>
      <c r="C41" s="40">
        <v>0</v>
      </c>
      <c r="D41" s="41">
        <v>0</v>
      </c>
    </row>
    <row r="42" spans="2:9" s="16" customFormat="1" ht="10.9" customHeight="1" x14ac:dyDescent="0.2">
      <c r="B42" s="18" t="s">
        <v>34</v>
      </c>
      <c r="C42" s="40">
        <v>6726455.1200000001</v>
      </c>
      <c r="D42" s="41">
        <v>11505837</v>
      </c>
    </row>
    <row r="43" spans="2:9" s="16" customFormat="1" ht="10.9" customHeight="1" x14ac:dyDescent="0.2">
      <c r="B43" s="19" t="s">
        <v>35</v>
      </c>
      <c r="C43" s="40">
        <v>76560</v>
      </c>
      <c r="D43" s="41">
        <v>0</v>
      </c>
    </row>
    <row r="44" spans="2:9" s="16" customFormat="1" ht="12.75" customHeight="1" x14ac:dyDescent="0.2">
      <c r="B44" s="13" t="s">
        <v>36</v>
      </c>
      <c r="C44" s="42">
        <f>SUM(C45:C47)</f>
        <v>13198350037.549999</v>
      </c>
      <c r="D44" s="43">
        <f>SUM(D45:D47)</f>
        <v>13193054536</v>
      </c>
    </row>
    <row r="45" spans="2:9" s="16" customFormat="1" ht="12" customHeight="1" x14ac:dyDescent="0.2">
      <c r="B45" s="19" t="s">
        <v>37</v>
      </c>
      <c r="C45" s="34">
        <v>6943114174</v>
      </c>
      <c r="D45" s="35">
        <v>6803468290</v>
      </c>
    </row>
    <row r="46" spans="2:9" s="16" customFormat="1" ht="10.5" customHeight="1" x14ac:dyDescent="0.2">
      <c r="B46" s="19" t="s">
        <v>38</v>
      </c>
      <c r="C46" s="34">
        <v>5926970411</v>
      </c>
      <c r="D46" s="35">
        <v>6016362256</v>
      </c>
    </row>
    <row r="47" spans="2:9" s="16" customFormat="1" ht="10.9" customHeight="1" x14ac:dyDescent="0.2">
      <c r="B47" s="18" t="s">
        <v>39</v>
      </c>
      <c r="C47" s="34">
        <v>328265452.55000001</v>
      </c>
      <c r="D47" s="35">
        <v>373223990</v>
      </c>
    </row>
    <row r="48" spans="2:9" s="16" customFormat="1" x14ac:dyDescent="0.2">
      <c r="B48" s="13" t="s">
        <v>40</v>
      </c>
      <c r="C48" s="38">
        <f>SUM(C49:C53)</f>
        <v>1332666246</v>
      </c>
      <c r="D48" s="39">
        <f>SUM(D49:D53)</f>
        <v>1486875817</v>
      </c>
    </row>
    <row r="49" spans="2:4" s="16" customFormat="1" ht="12" customHeight="1" x14ac:dyDescent="0.2">
      <c r="B49" s="19" t="s">
        <v>41</v>
      </c>
      <c r="C49" s="34">
        <v>1317385097</v>
      </c>
      <c r="D49" s="35">
        <v>1429211166</v>
      </c>
    </row>
    <row r="50" spans="2:4" s="16" customFormat="1" ht="11.25" customHeight="1" x14ac:dyDescent="0.2">
      <c r="B50" s="19" t="s">
        <v>42</v>
      </c>
      <c r="C50" s="34">
        <v>4377</v>
      </c>
      <c r="D50" s="35">
        <v>42924043</v>
      </c>
    </row>
    <row r="51" spans="2:4" s="16" customFormat="1" ht="11.25" customHeight="1" x14ac:dyDescent="0.2">
      <c r="B51" s="19" t="s">
        <v>43</v>
      </c>
      <c r="C51" s="34">
        <v>15276772</v>
      </c>
      <c r="D51" s="35">
        <v>14660859</v>
      </c>
    </row>
    <row r="52" spans="2:4" s="16" customFormat="1" ht="11.25" customHeight="1" x14ac:dyDescent="0.2">
      <c r="B52" s="19" t="s">
        <v>44</v>
      </c>
      <c r="C52" s="34">
        <v>0</v>
      </c>
      <c r="D52" s="35">
        <v>79749</v>
      </c>
    </row>
    <row r="53" spans="2:4" s="16" customFormat="1" ht="11.25" customHeight="1" x14ac:dyDescent="0.2">
      <c r="B53" s="19" t="s">
        <v>45</v>
      </c>
      <c r="C53" s="34">
        <v>0</v>
      </c>
      <c r="D53" s="35">
        <v>0</v>
      </c>
    </row>
    <row r="54" spans="2:4" s="16" customFormat="1" ht="12.75" customHeight="1" x14ac:dyDescent="0.2">
      <c r="B54" s="13" t="s">
        <v>46</v>
      </c>
      <c r="C54" s="42">
        <f>SUMA(C55:C60)</f>
        <v>96725340.140000001</v>
      </c>
      <c r="D54" s="43">
        <f>SUM(D55:D60)</f>
        <v>377346092</v>
      </c>
    </row>
    <row r="55" spans="2:4" s="16" customFormat="1" ht="13.5" customHeight="1" x14ac:dyDescent="0.2">
      <c r="B55" s="12" t="s">
        <v>47</v>
      </c>
      <c r="C55" s="40">
        <v>96581289.25</v>
      </c>
      <c r="D55" s="41">
        <v>376907734</v>
      </c>
    </row>
    <row r="56" spans="2:4" s="16" customFormat="1" ht="12" customHeight="1" x14ac:dyDescent="0.2">
      <c r="B56" s="19" t="s">
        <v>48</v>
      </c>
      <c r="C56" s="40">
        <v>0</v>
      </c>
      <c r="D56" s="41">
        <v>0</v>
      </c>
    </row>
    <row r="57" spans="2:4" s="16" customFormat="1" ht="12" customHeight="1" x14ac:dyDescent="0.2">
      <c r="B57" s="19" t="s">
        <v>49</v>
      </c>
      <c r="C57" s="40">
        <v>59.89</v>
      </c>
      <c r="D57" s="41">
        <v>0</v>
      </c>
    </row>
    <row r="58" spans="2:4" s="16" customFormat="1" ht="13.5" customHeight="1" x14ac:dyDescent="0.2">
      <c r="B58" s="20" t="s">
        <v>50</v>
      </c>
      <c r="C58" s="40">
        <v>0</v>
      </c>
      <c r="D58" s="41">
        <v>0</v>
      </c>
    </row>
    <row r="59" spans="2:4" s="16" customFormat="1" ht="12" customHeight="1" x14ac:dyDescent="0.2">
      <c r="B59" s="19" t="s">
        <v>51</v>
      </c>
      <c r="C59" s="40">
        <v>0</v>
      </c>
      <c r="D59" s="41">
        <v>0</v>
      </c>
    </row>
    <row r="60" spans="2:4" s="16" customFormat="1" ht="12" customHeight="1" x14ac:dyDescent="0.2">
      <c r="B60" s="19" t="s">
        <v>52</v>
      </c>
      <c r="C60" s="40">
        <v>143991</v>
      </c>
      <c r="D60" s="41">
        <v>438358</v>
      </c>
    </row>
    <row r="61" spans="2:4" ht="12.75" customHeight="1" x14ac:dyDescent="0.2">
      <c r="B61" s="9" t="s">
        <v>53</v>
      </c>
      <c r="C61" s="38">
        <f>SUM(C62)</f>
        <v>10731308</v>
      </c>
      <c r="D61" s="39">
        <f>SUM(D62)</f>
        <v>0</v>
      </c>
    </row>
    <row r="62" spans="2:4" ht="12.75" customHeight="1" x14ac:dyDescent="0.2">
      <c r="B62" s="10" t="s">
        <v>54</v>
      </c>
      <c r="C62" s="34">
        <v>10731308</v>
      </c>
      <c r="D62" s="35">
        <v>0</v>
      </c>
    </row>
    <row r="63" spans="2:4" ht="15" customHeight="1" x14ac:dyDescent="0.2">
      <c r="B63" s="9" t="s">
        <v>55</v>
      </c>
      <c r="C63" s="44">
        <f>C30+C34+C44+C48+C54+C61</f>
        <v>79021797967.949997</v>
      </c>
      <c r="D63" s="45">
        <f>D30+D34+D44+D48+D54+D61</f>
        <v>77435627861</v>
      </c>
    </row>
    <row r="64" spans="2:4" ht="12.75" customHeight="1" thickBot="1" x14ac:dyDescent="0.25">
      <c r="B64" s="14" t="s">
        <v>56</v>
      </c>
      <c r="C64" s="51">
        <f>C28-C63</f>
        <v>1245595686.8000031</v>
      </c>
      <c r="D64" s="50">
        <f>D28-D63</f>
        <v>1542114680</v>
      </c>
    </row>
    <row r="65" spans="2:11" ht="3" customHeight="1" thickTop="1" x14ac:dyDescent="0.2">
      <c r="B65" s="14"/>
      <c r="C65" s="21"/>
      <c r="D65" s="22"/>
    </row>
    <row r="66" spans="2:11" ht="2.25" customHeight="1" thickBot="1" x14ac:dyDescent="0.25">
      <c r="B66" s="23"/>
      <c r="C66" s="24"/>
      <c r="D66" s="25"/>
    </row>
    <row r="67" spans="2:11" ht="5.25" customHeight="1" x14ac:dyDescent="0.2">
      <c r="B67" s="26"/>
      <c r="C67" s="26"/>
      <c r="D67" s="26"/>
    </row>
    <row r="68" spans="2:11" x14ac:dyDescent="0.2">
      <c r="C68" s="27"/>
      <c r="D68" s="28"/>
      <c r="E68" s="28"/>
      <c r="F68" s="26"/>
      <c r="G68" s="26"/>
      <c r="H68" s="27"/>
      <c r="I68" s="27"/>
      <c r="J68" s="28"/>
      <c r="K68" s="26"/>
    </row>
    <row r="69" spans="2:11" x14ac:dyDescent="0.2">
      <c r="C69" s="27"/>
      <c r="D69" s="28"/>
      <c r="E69" s="28"/>
      <c r="F69" s="26"/>
      <c r="G69" s="26"/>
      <c r="H69" s="27"/>
      <c r="I69" s="27"/>
      <c r="J69" s="28"/>
      <c r="K69" s="26"/>
    </row>
    <row r="70" spans="2:11" x14ac:dyDescent="0.2">
      <c r="B70" s="53"/>
      <c r="C70" s="54"/>
      <c r="D70" s="54"/>
      <c r="E70" s="26"/>
      <c r="F70" s="26"/>
      <c r="G70" s="26"/>
      <c r="H70" s="26"/>
      <c r="I70" s="26"/>
      <c r="J70" s="26"/>
      <c r="K70" s="26"/>
    </row>
    <row r="71" spans="2:11" ht="9.75" customHeight="1" x14ac:dyDescent="0.2">
      <c r="B71" s="53"/>
      <c r="C71" s="54"/>
      <c r="D71" s="54"/>
      <c r="E71" s="26"/>
      <c r="F71" s="26"/>
      <c r="G71" s="26"/>
      <c r="H71" s="26"/>
      <c r="I71" s="26"/>
      <c r="J71" s="26"/>
      <c r="K71" s="26"/>
    </row>
    <row r="72" spans="2:11" ht="10.5" customHeight="1" x14ac:dyDescent="0.2">
      <c r="B72" s="53"/>
      <c r="C72" s="54"/>
      <c r="D72" s="54"/>
      <c r="E72" s="26"/>
      <c r="F72" s="26"/>
      <c r="G72" s="26"/>
      <c r="H72" s="26"/>
      <c r="I72" s="26"/>
      <c r="J72" s="26"/>
      <c r="K72" s="26"/>
    </row>
    <row r="73" spans="2:11" x14ac:dyDescent="0.2">
      <c r="B73" s="53"/>
      <c r="C73" s="54"/>
      <c r="D73" s="54"/>
      <c r="E73" s="26"/>
      <c r="F73" s="26"/>
      <c r="G73" s="26"/>
      <c r="H73" s="26"/>
      <c r="I73" s="26"/>
      <c r="J73" s="26"/>
      <c r="K73" s="26"/>
    </row>
    <row r="74" spans="2:11" ht="12.75" customHeight="1" x14ac:dyDescent="0.2">
      <c r="B74" s="53"/>
      <c r="C74" s="53"/>
      <c r="D74" s="55"/>
      <c r="E74" s="16"/>
      <c r="F74" s="16"/>
      <c r="G74" s="26"/>
      <c r="H74" s="26"/>
      <c r="J74" s="16"/>
      <c r="K74" s="16"/>
    </row>
    <row r="75" spans="2:11" ht="40.5" customHeight="1" x14ac:dyDescent="0.2">
      <c r="B75" s="56"/>
      <c r="C75" s="57"/>
      <c r="D75" s="57"/>
      <c r="E75" s="16"/>
      <c r="F75" s="16"/>
      <c r="G75" s="26"/>
      <c r="H75" s="26"/>
      <c r="I75" s="29"/>
      <c r="J75" s="16"/>
      <c r="K75" s="16"/>
    </row>
    <row r="76" spans="2:11" ht="8.25" customHeight="1" x14ac:dyDescent="0.2">
      <c r="B76" s="53"/>
      <c r="C76" s="54"/>
      <c r="D76" s="54"/>
      <c r="E76" s="26"/>
      <c r="F76" s="26"/>
      <c r="G76" s="26"/>
      <c r="H76" s="26"/>
      <c r="I76" s="26"/>
      <c r="J76" s="26"/>
      <c r="K76" s="26"/>
    </row>
    <row r="77" spans="2:11" x14ac:dyDescent="0.2">
      <c r="B77" s="53"/>
      <c r="C77" s="54"/>
      <c r="D77" s="54"/>
      <c r="E77" s="26"/>
      <c r="F77" s="26"/>
      <c r="G77" s="26"/>
      <c r="H77" s="26"/>
      <c r="I77" s="26"/>
      <c r="J77" s="26"/>
      <c r="K77" s="26"/>
    </row>
    <row r="78" spans="2:11" x14ac:dyDescent="0.2">
      <c r="B78" s="53"/>
      <c r="C78" s="54"/>
      <c r="D78" s="54"/>
      <c r="E78" s="26"/>
      <c r="F78" s="26"/>
      <c r="G78" s="26"/>
      <c r="H78" s="26"/>
      <c r="I78" s="26"/>
      <c r="J78" s="26"/>
      <c r="K78" s="26"/>
    </row>
    <row r="79" spans="2:11" ht="7.5" customHeight="1" x14ac:dyDescent="0.2">
      <c r="B79" s="53"/>
      <c r="C79" s="54"/>
      <c r="D79" s="54"/>
      <c r="E79" s="26"/>
      <c r="F79" s="26"/>
      <c r="G79" s="26"/>
      <c r="H79" s="26"/>
      <c r="I79" s="26"/>
      <c r="J79" s="26"/>
      <c r="K79" s="26"/>
    </row>
    <row r="80" spans="2:11" ht="6" customHeight="1" x14ac:dyDescent="0.2">
      <c r="B80" s="53"/>
      <c r="C80" s="53"/>
      <c r="D80" s="53"/>
    </row>
    <row r="81" spans="2:4" x14ac:dyDescent="0.2">
      <c r="B81" s="53"/>
      <c r="C81" s="53"/>
      <c r="D81" s="53"/>
    </row>
    <row r="82" spans="2:4" x14ac:dyDescent="0.2">
      <c r="B82" s="53"/>
      <c r="C82" s="53"/>
      <c r="D82" s="53"/>
    </row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17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2022-04-30T02:39:08Z</cp:lastPrinted>
  <dcterms:created xsi:type="dcterms:W3CDTF">2021-11-06T00:01:58Z</dcterms:created>
  <dcterms:modified xsi:type="dcterms:W3CDTF">2022-05-03T23:43:48Z</dcterms:modified>
</cp:coreProperties>
</file>